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28455" windowHeight="12255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31" i="1"/>
  <c r="G30"/>
  <c r="G29"/>
  <c r="G27"/>
  <c r="G25"/>
  <c r="G23"/>
  <c r="G22"/>
  <c r="G21"/>
  <c r="G20"/>
  <c r="G19"/>
  <c r="G17"/>
  <c r="G15"/>
  <c r="G13"/>
  <c r="G12"/>
  <c r="G10"/>
  <c r="G8"/>
  <c r="G6"/>
  <c r="G33" l="1"/>
</calcChain>
</file>

<file path=xl/sharedStrings.xml><?xml version="1.0" encoding="utf-8"?>
<sst xmlns="http://schemas.openxmlformats.org/spreadsheetml/2006/main" count="81" uniqueCount="64">
  <si>
    <t xml:space="preserve">Аспарагиназа </t>
  </si>
  <si>
    <t xml:space="preserve">лиофилизат для приготовления раствора для внутривенного и внутримышечного введения 5000 ЕД </t>
  </si>
  <si>
    <t>Диазепам</t>
  </si>
  <si>
    <t>раствор для внутримышечных и внутривенных инъекций 5 мг/мл по 2 мл</t>
  </si>
  <si>
    <t>Карбоплатин</t>
  </si>
  <si>
    <t>концентрат для приготовления раствора для инфузий 10 мг/мл  15 мл</t>
  </si>
  <si>
    <t>Левотироксин натрия</t>
  </si>
  <si>
    <t>таблетки 100 мкг</t>
  </si>
  <si>
    <t>Месалазин</t>
  </si>
  <si>
    <t>таблетки с пролонгированным высвобождением 500 мг</t>
  </si>
  <si>
    <t>Морфин</t>
  </si>
  <si>
    <t>раствор для инъекций 1% по 1 мл</t>
  </si>
  <si>
    <t>85,00</t>
  </si>
  <si>
    <t>Натрия оксибат</t>
  </si>
  <si>
    <t>раствор для инъекций 200 мг/мл по 10 мл</t>
  </si>
  <si>
    <t>Омепразол</t>
  </si>
  <si>
    <t>порошок лиофилизированный для приготовления раствора для инъекций, 40 мг</t>
  </si>
  <si>
    <t>Перекись водорода</t>
  </si>
  <si>
    <t>раствор для наружного применения 3% 30 мл</t>
  </si>
  <si>
    <t xml:space="preserve">Симетикон </t>
  </si>
  <si>
    <t>капсулы 40 мг</t>
  </si>
  <si>
    <t>суспензия</t>
  </si>
  <si>
    <t xml:space="preserve">Токоферол </t>
  </si>
  <si>
    <t>капсулы 100 мг</t>
  </si>
  <si>
    <t>Тримеперидин</t>
  </si>
  <si>
    <t>раствор для инъекций 2% по 1 мл</t>
  </si>
  <si>
    <t>Фентанил</t>
  </si>
  <si>
    <t>раствор для инъекций 0,005%</t>
  </si>
  <si>
    <t>Физионил с глюкозой</t>
  </si>
  <si>
    <t xml:space="preserve">раствор для перитонеального диализа 1,36% по 2000 мл </t>
  </si>
  <si>
    <t xml:space="preserve">раствор для перитонеального диализа 2,27% по 2000 мл </t>
  </si>
  <si>
    <t>раствор для внутривенного введения 0,5 мг/мл, 2 мл</t>
  </si>
  <si>
    <t>фл</t>
  </si>
  <si>
    <t>амп</t>
  </si>
  <si>
    <t>№ п/п</t>
  </si>
  <si>
    <t>Международное напатентованное название</t>
  </si>
  <si>
    <t>Характеристика, форма выпуска</t>
  </si>
  <si>
    <t>Ед.изм</t>
  </si>
  <si>
    <t>Количество</t>
  </si>
  <si>
    <t>Цена, тенге</t>
  </si>
  <si>
    <t>Сумма, тенге</t>
  </si>
  <si>
    <t>табл</t>
  </si>
  <si>
    <t>капс</t>
  </si>
  <si>
    <t>конейтнер</t>
  </si>
  <si>
    <t>контейнер</t>
  </si>
  <si>
    <t>Винкристин</t>
  </si>
  <si>
    <t xml:space="preserve">* Торговые наименования лекарственных средств должны быть зарегистрированны, входить в приказ МЗ РК от 8 декабря 2017 года № 931 "Об утверждении Казахстанского национального лекарственного формуляра" </t>
  </si>
  <si>
    <t>Лекарственные средства *</t>
  </si>
  <si>
    <t>Победитель / Итоги</t>
  </si>
  <si>
    <t>ТОО "ИНТЕРФАРМСЕРВИС"</t>
  </si>
  <si>
    <t>ТОО "INKAR"</t>
  </si>
  <si>
    <t>ТОО "КФК "Медсервис Плюс"</t>
  </si>
  <si>
    <t>Веро-Винкристин, пр-ва Лэнс-Фарм ОО, Россия, РК-ЛС-5№013073</t>
  </si>
  <si>
    <t>Пентаса, пр-ва Шеринг ГмбХ, Швейцария, РК-ЛС-5№019018</t>
  </si>
  <si>
    <t>Аспарагиназа медак 5000 ЕД, пр-ва Киова Кокко Кирин Ко.Лтд.Япония, РК-ЛС-5№015039</t>
  </si>
  <si>
    <t>Реланиум, пр-ва Польфа, Польша, РК-ЛС-5№014355</t>
  </si>
  <si>
    <t>ЛС не входят в КНФ</t>
  </si>
  <si>
    <t>Промедол, пр-ва Химфарм АО, Казахстан, РК-ЛС-5№010158</t>
  </si>
  <si>
    <t>Натрий оксибутират, пр-ва Фармак, Украина, РК-ЛС-5№014369</t>
  </si>
  <si>
    <t>Фентанил, пр-ва Здоровье народу ООО, Украина, РК-ЛС-5№008570</t>
  </si>
  <si>
    <t>Морфин, пр-ва Здоровье народу ООО, Украина, РК-ЛС-5№010526</t>
  </si>
  <si>
    <t>Целгиназа, пр-ва  Целон Лабс, Индия (разовый ввоз) (не входит в КНФ)</t>
  </si>
  <si>
    <t>Винлон, пр-ва Целон Лабс, Индия (разовый ввоз), раствор  1 мг/мл 1 мл (не входит в КНФ)</t>
  </si>
  <si>
    <t>Витамин Е, пр-ва Зентива, Словакия, РК-ЛС-5№011327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</si>
</sst>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4" fillId="0" borderId="0" applyFont="0" applyFill="0" applyBorder="0" applyAlignment="0" applyProtection="0"/>
  </cellStyleXfs>
  <cellXfs count="39">
    <xf numFmtId="0" fontId="0" fillId="0" borderId="0" xfId="0"/>
    <xf numFmtId="0" fontId="0" fillId="0" borderId="0" xfId="0" applyAlignment="1">
      <alignment wrapText="1"/>
    </xf>
    <xf numFmtId="0" fontId="5" fillId="0" borderId="1" xfId="2" applyFont="1" applyFill="1" applyBorder="1" applyAlignment="1" applyProtection="1">
      <alignment horizontal="center" vertical="center" wrapText="1"/>
    </xf>
    <xf numFmtId="0" fontId="5" fillId="0" borderId="1" xfId="2" applyFont="1" applyFill="1" applyBorder="1" applyAlignment="1">
      <alignment vertical="center" wrapText="1"/>
    </xf>
    <xf numFmtId="0" fontId="5" fillId="0" borderId="1" xfId="2" applyFont="1" applyFill="1" applyBorder="1" applyAlignment="1">
      <alignment horizontal="left" vertical="center"/>
    </xf>
    <xf numFmtId="0" fontId="5" fillId="0" borderId="1" xfId="2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 wrapText="1"/>
    </xf>
    <xf numFmtId="43" fontId="5" fillId="2" borderId="1" xfId="1" applyFont="1" applyFill="1" applyBorder="1" applyAlignment="1">
      <alignment horizontal="center" vertical="center"/>
    </xf>
    <xf numFmtId="0" fontId="6" fillId="0" borderId="0" xfId="2" applyFont="1" applyFill="1"/>
    <xf numFmtId="0" fontId="6" fillId="0" borderId="1" xfId="2" applyFont="1" applyFill="1" applyBorder="1" applyAlignment="1" applyProtection="1">
      <alignment horizontal="center" vertical="center" wrapText="1"/>
    </xf>
    <xf numFmtId="0" fontId="6" fillId="0" borderId="1" xfId="2" applyFont="1" applyFill="1" applyBorder="1" applyAlignment="1">
      <alignment vertical="center" wrapText="1"/>
    </xf>
    <xf numFmtId="0" fontId="6" fillId="0" borderId="1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 wrapText="1"/>
    </xf>
    <xf numFmtId="43" fontId="6" fillId="2" borderId="1" xfId="1" applyFont="1" applyFill="1" applyBorder="1" applyAlignment="1">
      <alignment horizontal="center" vertical="center"/>
    </xf>
    <xf numFmtId="0" fontId="6" fillId="0" borderId="1" xfId="2" applyFont="1" applyFill="1" applyBorder="1" applyAlignment="1">
      <alignment horizontal="left" vertical="center" wrapText="1"/>
    </xf>
    <xf numFmtId="0" fontId="2" fillId="0" borderId="0" xfId="0" applyFont="1"/>
    <xf numFmtId="0" fontId="2" fillId="0" borderId="0" xfId="0" applyFont="1" applyAlignment="1">
      <alignment wrapText="1"/>
    </xf>
    <xf numFmtId="43" fontId="2" fillId="0" borderId="0" xfId="0" applyNumberFormat="1" applyFont="1"/>
    <xf numFmtId="0" fontId="7" fillId="0" borderId="0" xfId="0" applyFont="1" applyAlignment="1">
      <alignment horizontal="center" vertical="center"/>
    </xf>
    <xf numFmtId="43" fontId="5" fillId="3" borderId="1" xfId="1" applyFont="1" applyFill="1" applyBorder="1" applyAlignment="1">
      <alignment horizontal="center" vertical="center" wrapText="1"/>
    </xf>
    <xf numFmtId="43" fontId="5" fillId="4" borderId="1" xfId="1" applyFont="1" applyFill="1" applyBorder="1" applyAlignment="1">
      <alignment horizontal="center" vertical="center" wrapText="1"/>
    </xf>
    <xf numFmtId="43" fontId="6" fillId="3" borderId="1" xfId="1" applyFont="1" applyFill="1" applyBorder="1" applyAlignment="1">
      <alignment horizontal="center" vertical="center" wrapText="1"/>
    </xf>
    <xf numFmtId="43" fontId="6" fillId="4" borderId="1" xfId="1" applyFont="1" applyFill="1" applyBorder="1" applyAlignment="1">
      <alignment horizontal="center" vertical="center" wrapText="1"/>
    </xf>
    <xf numFmtId="0" fontId="6" fillId="3" borderId="1" xfId="2" applyFont="1" applyFill="1" applyBorder="1"/>
    <xf numFmtId="43" fontId="6" fillId="2" borderId="3" xfId="1" applyFont="1" applyFill="1" applyBorder="1" applyAlignment="1">
      <alignment horizontal="center" vertical="center"/>
    </xf>
    <xf numFmtId="43" fontId="6" fillId="2" borderId="4" xfId="1" applyFont="1" applyFill="1" applyBorder="1" applyAlignment="1">
      <alignment horizontal="center" vertical="center"/>
    </xf>
    <xf numFmtId="0" fontId="6" fillId="0" borderId="3" xfId="2" applyFont="1" applyFill="1" applyBorder="1" applyAlignment="1" applyProtection="1">
      <alignment horizontal="center" vertical="center" wrapText="1"/>
    </xf>
    <xf numFmtId="0" fontId="6" fillId="0" borderId="4" xfId="2" applyFont="1" applyFill="1" applyBorder="1" applyAlignment="1" applyProtection="1">
      <alignment horizontal="center" vertical="center" wrapText="1"/>
    </xf>
    <xf numFmtId="0" fontId="6" fillId="0" borderId="3" xfId="2" applyFont="1" applyFill="1" applyBorder="1" applyAlignment="1">
      <alignment horizontal="left" vertical="center" wrapText="1"/>
    </xf>
    <xf numFmtId="0" fontId="6" fillId="0" borderId="4" xfId="2" applyFont="1" applyFill="1" applyBorder="1" applyAlignment="1">
      <alignment horizontal="left" vertical="center" wrapText="1"/>
    </xf>
    <xf numFmtId="0" fontId="6" fillId="0" borderId="3" xfId="2" applyFont="1" applyFill="1" applyBorder="1" applyAlignment="1">
      <alignment horizontal="center" vertical="center"/>
    </xf>
    <xf numFmtId="0" fontId="6" fillId="0" borderId="4" xfId="2" applyFont="1" applyFill="1" applyBorder="1" applyAlignment="1">
      <alignment horizontal="center" vertical="center"/>
    </xf>
    <xf numFmtId="0" fontId="6" fillId="2" borderId="3" xfId="2" applyFont="1" applyFill="1" applyBorder="1" applyAlignment="1">
      <alignment horizontal="center" vertical="center" wrapText="1"/>
    </xf>
    <xf numFmtId="0" fontId="6" fillId="2" borderId="4" xfId="2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 wrapText="1"/>
    </xf>
    <xf numFmtId="43" fontId="6" fillId="4" borderId="3" xfId="1" applyFont="1" applyFill="1" applyBorder="1" applyAlignment="1">
      <alignment horizontal="center" vertical="center" wrapText="1"/>
    </xf>
    <xf numFmtId="43" fontId="6" fillId="4" borderId="4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K33"/>
  <sheetViews>
    <sheetView tabSelected="1" workbookViewId="0">
      <selection activeCell="K23" sqref="K23:K24"/>
    </sheetView>
  </sheetViews>
  <sheetFormatPr defaultRowHeight="15"/>
  <cols>
    <col min="2" max="2" width="25.28515625" customWidth="1"/>
    <col min="3" max="3" width="51.85546875" customWidth="1"/>
    <col min="4" max="4" width="15.140625" style="1" customWidth="1"/>
    <col min="5" max="5" width="18" customWidth="1"/>
    <col min="6" max="6" width="15.42578125" customWidth="1"/>
    <col min="7" max="7" width="18.140625" customWidth="1"/>
    <col min="8" max="11" width="15.42578125" customWidth="1"/>
  </cols>
  <sheetData>
    <row r="2" spans="1:11" ht="20.25" customHeight="1">
      <c r="C2" s="18" t="s">
        <v>47</v>
      </c>
    </row>
    <row r="3" spans="1:11">
      <c r="B3" s="34" t="s">
        <v>46</v>
      </c>
      <c r="C3" s="34"/>
      <c r="D3" s="34"/>
      <c r="E3" s="34"/>
      <c r="F3" s="34"/>
      <c r="G3" s="34"/>
    </row>
    <row r="4" spans="1:11">
      <c r="B4" s="35"/>
      <c r="C4" s="35"/>
      <c r="D4" s="35"/>
      <c r="E4" s="35"/>
      <c r="F4" s="35"/>
      <c r="G4" s="35"/>
    </row>
    <row r="5" spans="1:11" s="8" customFormat="1" ht="38.25">
      <c r="A5" s="2" t="s">
        <v>34</v>
      </c>
      <c r="B5" s="3" t="s">
        <v>35</v>
      </c>
      <c r="C5" s="4" t="s">
        <v>36</v>
      </c>
      <c r="D5" s="5" t="s">
        <v>37</v>
      </c>
      <c r="E5" s="6" t="s">
        <v>38</v>
      </c>
      <c r="F5" s="7" t="s">
        <v>39</v>
      </c>
      <c r="G5" s="7" t="s">
        <v>40</v>
      </c>
      <c r="H5" s="19" t="s">
        <v>49</v>
      </c>
      <c r="I5" s="19" t="s">
        <v>50</v>
      </c>
      <c r="J5" s="19" t="s">
        <v>51</v>
      </c>
      <c r="K5" s="20" t="s">
        <v>48</v>
      </c>
    </row>
    <row r="6" spans="1:11" s="8" customFormat="1" ht="18" customHeight="1">
      <c r="A6" s="26">
        <v>1</v>
      </c>
      <c r="B6" s="28" t="s">
        <v>0</v>
      </c>
      <c r="C6" s="28" t="s">
        <v>1</v>
      </c>
      <c r="D6" s="30" t="s">
        <v>32</v>
      </c>
      <c r="E6" s="32">
        <v>100</v>
      </c>
      <c r="F6" s="24">
        <v>14484.71</v>
      </c>
      <c r="G6" s="24">
        <f t="shared" ref="G6:G30" si="0">F6*E6</f>
        <v>1448471</v>
      </c>
      <c r="H6" s="21">
        <v>14400</v>
      </c>
      <c r="I6" s="21"/>
      <c r="J6" s="21">
        <v>14484</v>
      </c>
      <c r="K6" s="36" t="s">
        <v>51</v>
      </c>
    </row>
    <row r="7" spans="1:11" s="8" customFormat="1" ht="89.25">
      <c r="A7" s="27"/>
      <c r="B7" s="29"/>
      <c r="C7" s="29"/>
      <c r="D7" s="31"/>
      <c r="E7" s="33"/>
      <c r="F7" s="25"/>
      <c r="G7" s="25"/>
      <c r="H7" s="21" t="s">
        <v>61</v>
      </c>
      <c r="I7" s="21"/>
      <c r="J7" s="21" t="s">
        <v>54</v>
      </c>
      <c r="K7" s="37"/>
    </row>
    <row r="8" spans="1:11" s="8" customFormat="1" ht="25.5" customHeight="1">
      <c r="A8" s="26">
        <v>2</v>
      </c>
      <c r="B8" s="28" t="s">
        <v>2</v>
      </c>
      <c r="C8" s="28" t="s">
        <v>3</v>
      </c>
      <c r="D8" s="30" t="s">
        <v>33</v>
      </c>
      <c r="E8" s="32">
        <v>2000</v>
      </c>
      <c r="F8" s="24">
        <v>84.72</v>
      </c>
      <c r="G8" s="24">
        <f t="shared" si="0"/>
        <v>169440</v>
      </c>
      <c r="H8" s="21"/>
      <c r="I8" s="21"/>
      <c r="J8" s="21">
        <v>84</v>
      </c>
      <c r="K8" s="36"/>
    </row>
    <row r="9" spans="1:11" s="8" customFormat="1" ht="51">
      <c r="A9" s="27"/>
      <c r="B9" s="29"/>
      <c r="C9" s="29"/>
      <c r="D9" s="31"/>
      <c r="E9" s="33"/>
      <c r="F9" s="25"/>
      <c r="G9" s="25"/>
      <c r="H9" s="21"/>
      <c r="I9" s="21"/>
      <c r="J9" s="21" t="s">
        <v>55</v>
      </c>
      <c r="K9" s="37"/>
    </row>
    <row r="10" spans="1:11" s="8" customFormat="1" ht="25.5" customHeight="1">
      <c r="A10" s="26">
        <v>3</v>
      </c>
      <c r="B10" s="28" t="s">
        <v>4</v>
      </c>
      <c r="C10" s="28" t="s">
        <v>5</v>
      </c>
      <c r="D10" s="30" t="s">
        <v>32</v>
      </c>
      <c r="E10" s="32">
        <v>200</v>
      </c>
      <c r="F10" s="24">
        <v>4146.9449999999997</v>
      </c>
      <c r="G10" s="24">
        <f t="shared" si="0"/>
        <v>829389</v>
      </c>
      <c r="H10" s="21"/>
      <c r="I10" s="23"/>
      <c r="J10" s="21"/>
      <c r="K10" s="36"/>
    </row>
    <row r="11" spans="1:11" s="8" customFormat="1" ht="12.75">
      <c r="A11" s="27"/>
      <c r="B11" s="29"/>
      <c r="C11" s="29"/>
      <c r="D11" s="31"/>
      <c r="E11" s="33"/>
      <c r="F11" s="25"/>
      <c r="G11" s="25"/>
      <c r="H11" s="21"/>
      <c r="I11" s="23"/>
      <c r="J11" s="21"/>
      <c r="K11" s="37"/>
    </row>
    <row r="12" spans="1:11" s="8" customFormat="1" ht="12.75">
      <c r="A12" s="9">
        <v>4</v>
      </c>
      <c r="B12" s="10" t="s">
        <v>6</v>
      </c>
      <c r="C12" s="14" t="s">
        <v>7</v>
      </c>
      <c r="D12" s="11" t="s">
        <v>41</v>
      </c>
      <c r="E12" s="12">
        <v>25</v>
      </c>
      <c r="F12" s="13">
        <v>6.1050000000000004</v>
      </c>
      <c r="G12" s="13">
        <f t="shared" si="0"/>
        <v>152.625</v>
      </c>
      <c r="H12" s="21"/>
      <c r="I12" s="21"/>
      <c r="J12" s="21"/>
      <c r="K12" s="22"/>
    </row>
    <row r="13" spans="1:11" s="8" customFormat="1" ht="20.25" customHeight="1">
      <c r="A13" s="26">
        <v>5</v>
      </c>
      <c r="B13" s="28" t="s">
        <v>8</v>
      </c>
      <c r="C13" s="28" t="s">
        <v>9</v>
      </c>
      <c r="D13" s="30" t="s">
        <v>41</v>
      </c>
      <c r="E13" s="32">
        <v>600</v>
      </c>
      <c r="F13" s="24">
        <v>272.39</v>
      </c>
      <c r="G13" s="24">
        <f t="shared" si="0"/>
        <v>163434</v>
      </c>
      <c r="H13" s="21"/>
      <c r="I13" s="21">
        <v>272.39</v>
      </c>
      <c r="J13" s="21">
        <v>189</v>
      </c>
      <c r="K13" s="36" t="s">
        <v>51</v>
      </c>
    </row>
    <row r="14" spans="1:11" s="8" customFormat="1" ht="51">
      <c r="A14" s="27"/>
      <c r="B14" s="29"/>
      <c r="C14" s="29"/>
      <c r="D14" s="31"/>
      <c r="E14" s="33"/>
      <c r="F14" s="25"/>
      <c r="G14" s="25"/>
      <c r="H14" s="21"/>
      <c r="I14" s="21" t="s">
        <v>53</v>
      </c>
      <c r="J14" s="21" t="s">
        <v>53</v>
      </c>
      <c r="K14" s="37"/>
    </row>
    <row r="15" spans="1:11" s="8" customFormat="1" ht="24" customHeight="1">
      <c r="A15" s="26">
        <v>6</v>
      </c>
      <c r="B15" s="28" t="s">
        <v>10</v>
      </c>
      <c r="C15" s="28" t="s">
        <v>11</v>
      </c>
      <c r="D15" s="30" t="s">
        <v>33</v>
      </c>
      <c r="E15" s="32">
        <v>946</v>
      </c>
      <c r="F15" s="24" t="s">
        <v>12</v>
      </c>
      <c r="G15" s="24">
        <f t="shared" si="0"/>
        <v>80410</v>
      </c>
      <c r="H15" s="21"/>
      <c r="I15" s="21"/>
      <c r="J15" s="21">
        <v>85</v>
      </c>
      <c r="K15" s="36"/>
    </row>
    <row r="16" spans="1:11" s="8" customFormat="1" ht="63.75">
      <c r="A16" s="27"/>
      <c r="B16" s="29"/>
      <c r="C16" s="29"/>
      <c r="D16" s="31"/>
      <c r="E16" s="33"/>
      <c r="F16" s="25"/>
      <c r="G16" s="25"/>
      <c r="H16" s="21"/>
      <c r="I16" s="21"/>
      <c r="J16" s="21" t="s">
        <v>60</v>
      </c>
      <c r="K16" s="37"/>
    </row>
    <row r="17" spans="1:11" s="8" customFormat="1" ht="19.5" customHeight="1">
      <c r="A17" s="26">
        <v>7</v>
      </c>
      <c r="B17" s="28" t="s">
        <v>13</v>
      </c>
      <c r="C17" s="28" t="s">
        <v>14</v>
      </c>
      <c r="D17" s="30" t="s">
        <v>33</v>
      </c>
      <c r="E17" s="32">
        <v>2600</v>
      </c>
      <c r="F17" s="24">
        <v>137.52000000000001</v>
      </c>
      <c r="G17" s="24">
        <f t="shared" si="0"/>
        <v>357552</v>
      </c>
      <c r="H17" s="21"/>
      <c r="I17" s="21"/>
      <c r="J17" s="21">
        <v>137.5</v>
      </c>
      <c r="K17" s="36"/>
    </row>
    <row r="18" spans="1:11" s="8" customFormat="1" ht="63.75">
      <c r="A18" s="27"/>
      <c r="B18" s="29"/>
      <c r="C18" s="29"/>
      <c r="D18" s="31"/>
      <c r="E18" s="33"/>
      <c r="F18" s="25"/>
      <c r="G18" s="25"/>
      <c r="H18" s="21"/>
      <c r="I18" s="21"/>
      <c r="J18" s="21" t="s">
        <v>58</v>
      </c>
      <c r="K18" s="37"/>
    </row>
    <row r="19" spans="1:11" s="8" customFormat="1" ht="25.5">
      <c r="A19" s="9">
        <v>8</v>
      </c>
      <c r="B19" s="10" t="s">
        <v>15</v>
      </c>
      <c r="C19" s="14" t="s">
        <v>16</v>
      </c>
      <c r="D19" s="11" t="s">
        <v>32</v>
      </c>
      <c r="E19" s="12">
        <v>1450</v>
      </c>
      <c r="F19" s="13">
        <v>105.39</v>
      </c>
      <c r="G19" s="13">
        <f t="shared" si="0"/>
        <v>152815.5</v>
      </c>
      <c r="H19" s="21"/>
      <c r="I19" s="21"/>
      <c r="J19" s="21"/>
      <c r="K19" s="22"/>
    </row>
    <row r="20" spans="1:11" s="8" customFormat="1" ht="12.75">
      <c r="A20" s="9">
        <v>9</v>
      </c>
      <c r="B20" s="10" t="s">
        <v>17</v>
      </c>
      <c r="C20" s="14" t="s">
        <v>18</v>
      </c>
      <c r="D20" s="11" t="s">
        <v>32</v>
      </c>
      <c r="E20" s="12">
        <v>3000</v>
      </c>
      <c r="F20" s="13">
        <v>25.01</v>
      </c>
      <c r="G20" s="13">
        <f t="shared" si="0"/>
        <v>75030</v>
      </c>
      <c r="H20" s="21"/>
      <c r="I20" s="21"/>
      <c r="J20" s="21"/>
      <c r="K20" s="22"/>
    </row>
    <row r="21" spans="1:11" s="8" customFormat="1" ht="12.75">
      <c r="A21" s="9">
        <v>10</v>
      </c>
      <c r="B21" s="10" t="s">
        <v>19</v>
      </c>
      <c r="C21" s="14" t="s">
        <v>20</v>
      </c>
      <c r="D21" s="11" t="s">
        <v>42</v>
      </c>
      <c r="E21" s="12">
        <v>2940</v>
      </c>
      <c r="F21" s="13">
        <v>24.24</v>
      </c>
      <c r="G21" s="13">
        <f t="shared" si="0"/>
        <v>71265.599999999991</v>
      </c>
      <c r="H21" s="21"/>
      <c r="I21" s="21"/>
      <c r="J21" s="21"/>
      <c r="K21" s="22"/>
    </row>
    <row r="22" spans="1:11" s="8" customFormat="1" ht="12.75">
      <c r="A22" s="9">
        <v>11</v>
      </c>
      <c r="B22" s="10" t="s">
        <v>19</v>
      </c>
      <c r="C22" s="14" t="s">
        <v>21</v>
      </c>
      <c r="D22" s="11" t="s">
        <v>32</v>
      </c>
      <c r="E22" s="12">
        <v>615</v>
      </c>
      <c r="F22" s="13">
        <v>1421.37</v>
      </c>
      <c r="G22" s="13">
        <f t="shared" si="0"/>
        <v>874142.54999999993</v>
      </c>
      <c r="H22" s="21"/>
      <c r="I22" s="21"/>
      <c r="J22" s="21"/>
      <c r="K22" s="22"/>
    </row>
    <row r="23" spans="1:11" s="8" customFormat="1" ht="26.25" customHeight="1">
      <c r="A23" s="26">
        <v>12</v>
      </c>
      <c r="B23" s="28" t="s">
        <v>22</v>
      </c>
      <c r="C23" s="28" t="s">
        <v>23</v>
      </c>
      <c r="D23" s="30" t="s">
        <v>42</v>
      </c>
      <c r="E23" s="32">
        <v>5000</v>
      </c>
      <c r="F23" s="24">
        <v>10.35</v>
      </c>
      <c r="G23" s="24">
        <f t="shared" si="0"/>
        <v>51750</v>
      </c>
      <c r="H23" s="21"/>
      <c r="I23" s="21"/>
      <c r="J23" s="21">
        <v>6.5</v>
      </c>
      <c r="K23" s="36"/>
    </row>
    <row r="24" spans="1:11" s="8" customFormat="1" ht="51">
      <c r="A24" s="27"/>
      <c r="B24" s="29"/>
      <c r="C24" s="29"/>
      <c r="D24" s="31"/>
      <c r="E24" s="33"/>
      <c r="F24" s="25"/>
      <c r="G24" s="25"/>
      <c r="H24" s="21"/>
      <c r="I24" s="21"/>
      <c r="J24" s="21" t="s">
        <v>63</v>
      </c>
      <c r="K24" s="37"/>
    </row>
    <row r="25" spans="1:11" s="8" customFormat="1" ht="17.25" customHeight="1">
      <c r="A25" s="26">
        <v>13</v>
      </c>
      <c r="B25" s="28" t="s">
        <v>24</v>
      </c>
      <c r="C25" s="28" t="s">
        <v>25</v>
      </c>
      <c r="D25" s="30" t="s">
        <v>33</v>
      </c>
      <c r="E25" s="32">
        <v>3560</v>
      </c>
      <c r="F25" s="24">
        <v>119.75</v>
      </c>
      <c r="G25" s="24">
        <f t="shared" si="0"/>
        <v>426310</v>
      </c>
      <c r="H25" s="21"/>
      <c r="I25" s="21"/>
      <c r="J25" s="21">
        <v>119</v>
      </c>
      <c r="K25" s="36"/>
    </row>
    <row r="26" spans="1:11" s="8" customFormat="1" ht="51">
      <c r="A26" s="27"/>
      <c r="B26" s="29"/>
      <c r="C26" s="29"/>
      <c r="D26" s="31"/>
      <c r="E26" s="33"/>
      <c r="F26" s="25"/>
      <c r="G26" s="25"/>
      <c r="H26" s="21"/>
      <c r="I26" s="21"/>
      <c r="J26" s="21" t="s">
        <v>57</v>
      </c>
      <c r="K26" s="37"/>
    </row>
    <row r="27" spans="1:11" s="8" customFormat="1" ht="22.5" customHeight="1">
      <c r="A27" s="26">
        <v>14</v>
      </c>
      <c r="B27" s="28" t="s">
        <v>26</v>
      </c>
      <c r="C27" s="28" t="s">
        <v>27</v>
      </c>
      <c r="D27" s="30" t="s">
        <v>33</v>
      </c>
      <c r="E27" s="32">
        <v>3625</v>
      </c>
      <c r="F27" s="24">
        <v>95.65</v>
      </c>
      <c r="G27" s="24">
        <f t="shared" si="0"/>
        <v>346731.25</v>
      </c>
      <c r="H27" s="21"/>
      <c r="I27" s="21"/>
      <c r="J27" s="21">
        <v>95</v>
      </c>
      <c r="K27" s="36"/>
    </row>
    <row r="28" spans="1:11" s="8" customFormat="1" ht="63.75">
      <c r="A28" s="27"/>
      <c r="B28" s="29"/>
      <c r="C28" s="29"/>
      <c r="D28" s="31"/>
      <c r="E28" s="33"/>
      <c r="F28" s="25"/>
      <c r="G28" s="25"/>
      <c r="H28" s="21"/>
      <c r="I28" s="21"/>
      <c r="J28" s="21" t="s">
        <v>59</v>
      </c>
      <c r="K28" s="37"/>
    </row>
    <row r="29" spans="1:11" s="8" customFormat="1" ht="12.75">
      <c r="A29" s="9">
        <v>15</v>
      </c>
      <c r="B29" s="10" t="s">
        <v>28</v>
      </c>
      <c r="C29" s="14" t="s">
        <v>29</v>
      </c>
      <c r="D29" s="11" t="s">
        <v>44</v>
      </c>
      <c r="E29" s="12">
        <v>20</v>
      </c>
      <c r="F29" s="13">
        <v>5750</v>
      </c>
      <c r="G29" s="13">
        <f t="shared" si="0"/>
        <v>115000</v>
      </c>
      <c r="H29" s="21"/>
      <c r="I29" s="21"/>
      <c r="J29" s="21"/>
      <c r="K29" s="22"/>
    </row>
    <row r="30" spans="1:11" s="8" customFormat="1" ht="12.75">
      <c r="A30" s="9">
        <v>16</v>
      </c>
      <c r="B30" s="10" t="s">
        <v>28</v>
      </c>
      <c r="C30" s="14" t="s">
        <v>30</v>
      </c>
      <c r="D30" s="11" t="s">
        <v>43</v>
      </c>
      <c r="E30" s="12">
        <v>180</v>
      </c>
      <c r="F30" s="13">
        <v>5750</v>
      </c>
      <c r="G30" s="13">
        <f t="shared" si="0"/>
        <v>1035000</v>
      </c>
      <c r="H30" s="21"/>
      <c r="I30" s="21"/>
      <c r="J30" s="21"/>
      <c r="K30" s="22"/>
    </row>
    <row r="31" spans="1:11" s="8" customFormat="1" ht="12.75">
      <c r="A31" s="26">
        <v>17</v>
      </c>
      <c r="B31" s="28" t="s">
        <v>45</v>
      </c>
      <c r="C31" s="28" t="s">
        <v>31</v>
      </c>
      <c r="D31" s="30" t="s">
        <v>33</v>
      </c>
      <c r="E31" s="32">
        <v>2100</v>
      </c>
      <c r="F31" s="24">
        <v>770.35</v>
      </c>
      <c r="G31" s="24">
        <f>F31*E31</f>
        <v>1617735</v>
      </c>
      <c r="H31" s="21">
        <v>750</v>
      </c>
      <c r="I31" s="21">
        <v>770.35</v>
      </c>
      <c r="J31" s="21"/>
      <c r="K31" s="36" t="s">
        <v>50</v>
      </c>
    </row>
    <row r="32" spans="1:11" s="8" customFormat="1" ht="76.5">
      <c r="A32" s="27"/>
      <c r="B32" s="29"/>
      <c r="C32" s="29"/>
      <c r="D32" s="31"/>
      <c r="E32" s="33"/>
      <c r="F32" s="25"/>
      <c r="G32" s="25"/>
      <c r="H32" s="21" t="s">
        <v>62</v>
      </c>
      <c r="I32" s="21" t="s">
        <v>52</v>
      </c>
      <c r="J32" s="21"/>
      <c r="K32" s="37"/>
    </row>
    <row r="33" spans="1:11" ht="30">
      <c r="A33" s="15"/>
      <c r="B33" s="15"/>
      <c r="C33" s="15"/>
      <c r="D33" s="16"/>
      <c r="E33" s="15"/>
      <c r="F33" s="15"/>
      <c r="G33" s="17">
        <f>SUM(G6:G31)</f>
        <v>7814628.5250000004</v>
      </c>
      <c r="H33" s="38" t="s">
        <v>56</v>
      </c>
      <c r="I33" s="15"/>
      <c r="J33" s="15"/>
      <c r="K33" s="15"/>
    </row>
  </sheetData>
  <mergeCells count="81">
    <mergeCell ref="K17:K18"/>
    <mergeCell ref="K23:K24"/>
    <mergeCell ref="K25:K26"/>
    <mergeCell ref="K27:K28"/>
    <mergeCell ref="K31:K32"/>
    <mergeCell ref="K6:K7"/>
    <mergeCell ref="K8:K9"/>
    <mergeCell ref="K10:K11"/>
    <mergeCell ref="K13:K14"/>
    <mergeCell ref="K15:K16"/>
    <mergeCell ref="B3:G4"/>
    <mergeCell ref="A6:A7"/>
    <mergeCell ref="B6:B7"/>
    <mergeCell ref="C6:C7"/>
    <mergeCell ref="D6:D7"/>
    <mergeCell ref="E6:E7"/>
    <mergeCell ref="F6:F7"/>
    <mergeCell ref="G6:G7"/>
    <mergeCell ref="G23:G24"/>
    <mergeCell ref="A31:A32"/>
    <mergeCell ref="B31:B32"/>
    <mergeCell ref="C31:C32"/>
    <mergeCell ref="D31:D32"/>
    <mergeCell ref="E31:E32"/>
    <mergeCell ref="D13:D14"/>
    <mergeCell ref="F31:F32"/>
    <mergeCell ref="G31:G32"/>
    <mergeCell ref="G10:G11"/>
    <mergeCell ref="F10:F11"/>
    <mergeCell ref="E10:E11"/>
    <mergeCell ref="E13:E14"/>
    <mergeCell ref="F13:F14"/>
    <mergeCell ref="G13:G14"/>
    <mergeCell ref="F27:F28"/>
    <mergeCell ref="G27:G28"/>
    <mergeCell ref="G25:G26"/>
    <mergeCell ref="F25:F26"/>
    <mergeCell ref="E25:E26"/>
    <mergeCell ref="E23:E24"/>
    <mergeCell ref="F23:F24"/>
    <mergeCell ref="B10:B11"/>
    <mergeCell ref="A10:A11"/>
    <mergeCell ref="A13:A14"/>
    <mergeCell ref="B13:B14"/>
    <mergeCell ref="C13:C14"/>
    <mergeCell ref="A27:A28"/>
    <mergeCell ref="B27:B28"/>
    <mergeCell ref="C27:C28"/>
    <mergeCell ref="D27:D28"/>
    <mergeCell ref="E27:E28"/>
    <mergeCell ref="D25:D26"/>
    <mergeCell ref="C25:C26"/>
    <mergeCell ref="B25:B26"/>
    <mergeCell ref="A25:A26"/>
    <mergeCell ref="A23:A24"/>
    <mergeCell ref="B23:B24"/>
    <mergeCell ref="C23:C24"/>
    <mergeCell ref="D23:D24"/>
    <mergeCell ref="F15:F16"/>
    <mergeCell ref="G15:G16"/>
    <mergeCell ref="A8:A9"/>
    <mergeCell ref="B8:B9"/>
    <mergeCell ref="C8:C9"/>
    <mergeCell ref="D8:D9"/>
    <mergeCell ref="E8:E9"/>
    <mergeCell ref="F8:F9"/>
    <mergeCell ref="G8:G9"/>
    <mergeCell ref="A15:A16"/>
    <mergeCell ref="B15:B16"/>
    <mergeCell ref="C15:C16"/>
    <mergeCell ref="D15:D16"/>
    <mergeCell ref="E15:E16"/>
    <mergeCell ref="D10:D11"/>
    <mergeCell ref="C10:C11"/>
    <mergeCell ref="F17:F18"/>
    <mergeCell ref="G17:G18"/>
    <mergeCell ref="A17:A18"/>
    <mergeCell ref="B17:B18"/>
    <mergeCell ref="C17:C18"/>
    <mergeCell ref="D17:D18"/>
    <mergeCell ref="E17:E18"/>
  </mergeCells>
  <pageMargins left="0.70866141732283472" right="0.16" top="0.74803149606299213" bottom="0.74803149606299213" header="0.31496062992125984" footer="0.31496062992125984"/>
  <pageSetup paperSize="9" scale="8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2018-02-02T09:19:42Z</cp:lastPrinted>
  <dcterms:created xsi:type="dcterms:W3CDTF">2018-02-02T09:12:58Z</dcterms:created>
  <dcterms:modified xsi:type="dcterms:W3CDTF">2018-02-12T05:20:42Z</dcterms:modified>
</cp:coreProperties>
</file>